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laneacion/Downloads/Formatos2/8. INFORMACI‡N DEL DECRETO No. 90 PEEH/"/>
    </mc:Choice>
  </mc:AlternateContent>
  <xr:revisionPtr revIDLastSave="0" documentId="13_ncr:1_{3E7A954E-6D8B-0744-B5DB-DB56FF7B1B56}" xr6:coauthVersionLast="45" xr6:coauthVersionMax="45" xr10:uidLastSave="{00000000-0000-0000-0000-000000000000}"/>
  <bookViews>
    <workbookView xWindow="7580" yWindow="8240" windowWidth="38400" windowHeight="19540" xr2:uid="{00000000-000D-0000-FFFF-FFFF00000000}"/>
  </bookViews>
  <sheets>
    <sheet name="Art 10 3) D90" sheetId="1" r:id="rId1"/>
  </sheets>
  <definedNames>
    <definedName name="_xlnm.Print_Area" localSheetId="0">'Art 10 3) D90'!$B$1:$K$24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8" i="1"/>
  <c r="I18" i="1" l="1"/>
  <c r="K17" i="1"/>
  <c r="K16" i="1"/>
  <c r="K15" i="1"/>
  <c r="K14" i="1"/>
  <c r="K13" i="1"/>
  <c r="K12" i="1"/>
  <c r="K11" i="1"/>
  <c r="K10" i="1"/>
  <c r="K9" i="1"/>
  <c r="K8" i="1"/>
  <c r="G17" i="1"/>
  <c r="G16" i="1"/>
  <c r="G15" i="1"/>
  <c r="G14" i="1"/>
  <c r="G13" i="1"/>
  <c r="G12" i="1"/>
  <c r="G11" i="1"/>
  <c r="G10" i="1"/>
  <c r="G9" i="1"/>
  <c r="G8" i="1"/>
  <c r="K18" i="1" l="1"/>
  <c r="D18" i="1"/>
  <c r="J18" i="1"/>
  <c r="E18" i="1" l="1"/>
  <c r="F18" i="1"/>
  <c r="G18" i="1"/>
  <c r="H18" i="1"/>
</calcChain>
</file>

<file path=xl/sharedStrings.xml><?xml version="1.0" encoding="utf-8"?>
<sst xmlns="http://schemas.openxmlformats.org/spreadsheetml/2006/main" count="25" uniqueCount="25">
  <si>
    <r>
      <t xml:space="preserve">Nombre de quien elabora
</t>
    </r>
    <r>
      <rPr>
        <b/>
        <sz val="11"/>
        <color theme="1"/>
        <rFont val="Calibri"/>
        <family val="2"/>
        <scheme val="minor"/>
      </rPr>
      <t>Cargo de quien elabora</t>
    </r>
  </si>
  <si>
    <r>
      <t xml:space="preserve">Nombre de quien autoriza
</t>
    </r>
    <r>
      <rPr>
        <b/>
        <sz val="11"/>
        <color theme="1"/>
        <rFont val="Calibri"/>
        <family val="2"/>
        <scheme val="minor"/>
      </rPr>
      <t>Cargo de quien autoriza</t>
    </r>
  </si>
  <si>
    <t>Total</t>
  </si>
  <si>
    <t>Transferencias, Asignaciones, Subsidios y Subvenciones, y Pensiones y Jubilaciones</t>
  </si>
  <si>
    <t>Participaciones, Aportaciones, Convenios, Incentivos Derivados de la Colaboración Fiscal y Fondos Distintos de Aportaciones</t>
  </si>
  <si>
    <t>Ingresos por Venta de Bienes, Prestación de Servicios y Otros Ingresos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</si>
  <si>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</si>
  <si>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</si>
  <si>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</si>
  <si>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</si>
  <si>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</si>
  <si>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</si>
  <si>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Ingresos Derivados de Financiamientos</t>
  </si>
  <si>
    <t>% de Avance de la Recaudación</t>
  </si>
  <si>
    <t xml:space="preserve"> Recaudado</t>
  </si>
  <si>
    <t xml:space="preserve"> Devengado</t>
  </si>
  <si>
    <t>Modificado</t>
  </si>
  <si>
    <t>Reducciones</t>
  </si>
  <si>
    <t xml:space="preserve"> Ampliaciones</t>
  </si>
  <si>
    <t>Estimado</t>
  </si>
  <si>
    <t>Rubro de Ingresos</t>
  </si>
  <si>
    <t>Cuenta Pública 2019</t>
  </si>
  <si>
    <t>Ingresos
Excedentes</t>
  </si>
  <si>
    <t>Nombre del Ente Público</t>
  </si>
  <si>
    <t>Informe sobre la Situación Económica de las Finanzas Públicas
Estado Analítico de Ingresos Presupuestales por rubro
Del 1 de enero al 31 de diciembre de 2019
Artículo 10 Decreto Núm. 90 PEEH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</si>
</sst>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0_ ;\-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Graphik Regular"/>
      <family val="2"/>
    </font>
    <font>
      <sz val="9"/>
      <color theme="1"/>
      <name val="Graphik Regular"/>
      <family val="2"/>
    </font>
    <font>
      <b/>
      <sz val="9"/>
      <color theme="1"/>
      <name val="Calibri"/>
      <family val="2"/>
      <scheme val="minor"/>
    </font>
    <font>
      <sz val="11"/>
      <color theme="1"/>
      <name val="Graphik Bold"/>
      <family val="2"/>
    </font>
    <font>
      <b/>
      <sz val="9"/>
      <color indexed="8"/>
      <name val="Graphik Regular"/>
      <family val="2"/>
    </font>
    <font>
      <b/>
      <sz val="9"/>
      <color indexed="8"/>
      <name val="Graphik Bold"/>
      <family val="2"/>
    </font>
    <font>
      <b/>
      <sz val="9"/>
      <color rgb="FF00B050"/>
      <name val="Graphik Regular"/>
      <family val="2"/>
    </font>
    <font>
      <b/>
      <sz val="11"/>
      <color theme="1"/>
      <name val="Graphik Regular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/>
    <xf numFmtId="0" fontId="3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top"/>
    </xf>
    <xf numFmtId="0" fontId="7" fillId="2" borderId="0" xfId="0" applyFont="1" applyFill="1" applyAlignment="1">
      <alignment vertical="top" wrapText="1" readingOrder="1"/>
    </xf>
    <xf numFmtId="0" fontId="8" fillId="2" borderId="0" xfId="0" applyFont="1" applyFill="1" applyAlignment="1">
      <alignment horizontal="center" vertical="center" wrapText="1" readingOrder="1"/>
    </xf>
    <xf numFmtId="4" fontId="4" fillId="2" borderId="1" xfId="0" applyNumberFormat="1" applyFont="1" applyFill="1" applyBorder="1" applyAlignment="1">
      <alignment horizontal="right" vertical="center" wrapText="1" indent="1"/>
    </xf>
    <xf numFmtId="164" fontId="3" fillId="2" borderId="1" xfId="1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10" fontId="8" fillId="2" borderId="0" xfId="0" applyNumberFormat="1" applyFont="1" applyFill="1" applyAlignment="1">
      <alignment horizontal="center" vertical="top" wrapText="1" readingOrder="1"/>
    </xf>
    <xf numFmtId="10" fontId="6" fillId="2" borderId="0" xfId="0" applyNumberFormat="1" applyFont="1" applyFill="1"/>
    <xf numFmtId="10" fontId="4" fillId="2" borderId="1" xfId="0" applyNumberFormat="1" applyFont="1" applyFill="1" applyBorder="1" applyAlignment="1">
      <alignment horizontal="right" vertical="center" wrapText="1" indent="1"/>
    </xf>
    <xf numFmtId="10" fontId="3" fillId="2" borderId="1" xfId="1" applyNumberFormat="1" applyFont="1" applyFill="1" applyBorder="1" applyAlignment="1">
      <alignment horizontal="right" vertical="center"/>
    </xf>
    <xf numFmtId="10" fontId="0" fillId="2" borderId="0" xfId="0" applyNumberFormat="1" applyFill="1"/>
    <xf numFmtId="0" fontId="8" fillId="2" borderId="0" xfId="0" applyFont="1" applyFill="1" applyAlignment="1">
      <alignment horizontal="center" vertical="top" wrapText="1" readingOrder="1"/>
    </xf>
    <xf numFmtId="4" fontId="4" fillId="2" borderId="1" xfId="0" applyNumberFormat="1" applyFont="1" applyFill="1" applyBorder="1" applyAlignment="1" applyProtection="1">
      <alignment horizontal="right" vertical="center" inden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4" fontId="4" fillId="2" borderId="9" xfId="0" applyNumberFormat="1" applyFont="1" applyFill="1" applyBorder="1" applyAlignment="1" applyProtection="1">
      <alignment horizontal="right" vertical="center" wrapText="1" indent="1"/>
      <protection locked="0"/>
    </xf>
    <xf numFmtId="165" fontId="9" fillId="3" borderId="4" xfId="1" applyNumberFormat="1" applyFont="1" applyFill="1" applyBorder="1" applyAlignment="1" applyProtection="1">
      <alignment horizontal="center" vertical="center" wrapText="1"/>
    </xf>
    <xf numFmtId="4" fontId="4" fillId="2" borderId="9" xfId="0" applyNumberFormat="1" applyFont="1" applyFill="1" applyBorder="1" applyAlignment="1">
      <alignment horizontal="right" vertical="center" wrapText="1" indent="1"/>
    </xf>
    <xf numFmtId="10" fontId="4" fillId="2" borderId="9" xfId="0" applyNumberFormat="1" applyFont="1" applyFill="1" applyBorder="1" applyAlignment="1">
      <alignment horizontal="right" vertical="center" wrapText="1" indent="1"/>
    </xf>
    <xf numFmtId="10" fontId="9" fillId="3" borderId="4" xfId="1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8" fillId="2" borderId="0" xfId="0" applyFont="1" applyFill="1" applyAlignment="1">
      <alignment horizontal="center" vertical="top" wrapText="1" readingOrder="1"/>
    </xf>
    <xf numFmtId="165" fontId="9" fillId="3" borderId="7" xfId="1" applyNumberFormat="1" applyFont="1" applyFill="1" applyBorder="1" applyAlignment="1" applyProtection="1">
      <alignment horizontal="center" vertical="center"/>
    </xf>
    <xf numFmtId="165" fontId="9" fillId="3" borderId="8" xfId="1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57151</xdr:colOff>
      <xdr:row>0</xdr:row>
      <xdr:rowOff>133350</xdr:rowOff>
    </xdr:from>
    <xdr:ext cx="897890" cy="6667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6" y="133350"/>
          <a:ext cx="89789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142875</xdr:colOff>
      <xdr:row>0</xdr:row>
      <xdr:rowOff>152400</xdr:rowOff>
    </xdr:from>
    <xdr:ext cx="809625" cy="6762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152400"/>
          <a:ext cx="8096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1391478</xdr:colOff>
      <xdr:row>20</xdr:row>
      <xdr:rowOff>8697</xdr:rowOff>
    </xdr:from>
    <xdr:to>
      <xdr:col>3</xdr:col>
      <xdr:colOff>298174</xdr:colOff>
      <xdr:row>20</xdr:row>
      <xdr:rowOff>8697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286828" y="3818697"/>
          <a:ext cx="2973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649357</xdr:colOff>
      <xdr:row>20</xdr:row>
      <xdr:rowOff>12010</xdr:rowOff>
    </xdr:from>
    <xdr:to>
      <xdr:col>10</xdr:col>
      <xdr:colOff>11596</xdr:colOff>
      <xdr:row>20</xdr:row>
      <xdr:rowOff>12010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983357" y="3822010"/>
          <a:ext cx="164823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1"/>
  <sheetViews>
    <sheetView tabSelected="1" topLeftCell="A7" zoomScaleNormal="100" workbookViewId="0">
      <selection activeCell="H15" sqref="H15:I15"/>
    </sheetView>
  </sheetViews>
  <sheetFormatPr baseColWidth="10" defaultColWidth="11.5" defaultRowHeight="15"/>
  <cols>
    <col min="1" max="1" width="7.5" style="1" customWidth="1"/>
    <col min="2" max="2" width="2.6640625" style="3" bestFit="1" customWidth="1"/>
    <col min="3" max="3" width="45.5" style="2" bestFit="1" customWidth="1"/>
    <col min="4" max="4" width="19.5" style="1" customWidth="1"/>
    <col min="5" max="5" width="19.83203125" style="1" customWidth="1"/>
    <col min="6" max="6" width="19.33203125" style="1" customWidth="1"/>
    <col min="7" max="7" width="20.5" style="1" customWidth="1"/>
    <col min="8" max="8" width="19.33203125" style="1" customWidth="1"/>
    <col min="9" max="9" width="19.6640625" style="1" customWidth="1"/>
    <col min="10" max="10" width="12.83203125" style="24" customWidth="1"/>
    <col min="11" max="11" width="20" style="1" customWidth="1"/>
    <col min="12" max="16384" width="11.5" style="1"/>
  </cols>
  <sheetData>
    <row r="1" spans="2:18" s="13" customFormat="1" ht="13.5" customHeight="1">
      <c r="B1" s="35" t="s">
        <v>21</v>
      </c>
      <c r="C1" s="35"/>
      <c r="D1" s="35"/>
      <c r="E1" s="35"/>
      <c r="F1" s="35"/>
      <c r="G1" s="35"/>
      <c r="H1" s="35"/>
      <c r="I1" s="35"/>
      <c r="J1" s="35"/>
      <c r="K1" s="35"/>
      <c r="L1" s="14"/>
      <c r="M1" s="14"/>
      <c r="N1" s="14"/>
      <c r="O1" s="14"/>
    </row>
    <row r="2" spans="2:18" s="13" customFormat="1" ht="0.75" customHeight="1">
      <c r="B2" s="35"/>
      <c r="C2" s="35"/>
      <c r="D2" s="35"/>
      <c r="E2" s="35"/>
      <c r="F2" s="35"/>
      <c r="G2" s="35"/>
      <c r="H2" s="35"/>
      <c r="I2" s="35"/>
      <c r="J2" s="35"/>
      <c r="K2" s="35"/>
      <c r="L2" s="14"/>
      <c r="M2" s="14"/>
      <c r="N2" s="14"/>
      <c r="O2" s="14"/>
    </row>
    <row r="3" spans="2:18" s="13" customFormat="1" ht="81.75" customHeight="1">
      <c r="B3" s="35" t="s">
        <v>24</v>
      </c>
      <c r="C3" s="35"/>
      <c r="D3" s="35"/>
      <c r="E3" s="35"/>
      <c r="F3" s="35"/>
      <c r="G3" s="35"/>
      <c r="H3" s="35"/>
      <c r="I3" s="35"/>
      <c r="J3" s="35"/>
      <c r="K3" s="35"/>
      <c r="L3" s="14"/>
      <c r="M3" s="14"/>
      <c r="N3" s="14"/>
      <c r="O3" s="14"/>
      <c r="P3" s="14"/>
      <c r="Q3" s="14"/>
      <c r="R3" s="14"/>
    </row>
    <row r="4" spans="2:18" s="13" customFormat="1" ht="11.25" customHeight="1">
      <c r="B4" s="15"/>
      <c r="C4" s="15"/>
      <c r="D4" s="25"/>
      <c r="E4" s="25"/>
      <c r="F4" s="25"/>
      <c r="G4" s="25"/>
      <c r="H4" s="25"/>
      <c r="I4" s="25"/>
      <c r="J4" s="20"/>
      <c r="K4" s="25"/>
      <c r="L4" s="14"/>
      <c r="M4" s="14"/>
      <c r="N4" s="14"/>
      <c r="O4" s="14"/>
      <c r="P4" s="14"/>
      <c r="Q4" s="14"/>
      <c r="R4" s="14"/>
    </row>
    <row r="5" spans="2:18" s="13" customFormat="1">
      <c r="B5" s="35" t="s">
        <v>23</v>
      </c>
      <c r="C5" s="35"/>
      <c r="D5" s="35"/>
      <c r="E5" s="35"/>
      <c r="F5" s="35"/>
      <c r="G5" s="35"/>
      <c r="H5" s="35"/>
      <c r="I5" s="35"/>
      <c r="J5" s="35"/>
      <c r="K5" s="35"/>
      <c r="L5" s="14"/>
      <c r="M5" s="14"/>
      <c r="N5" s="14"/>
      <c r="O5" s="14"/>
      <c r="P5" s="14"/>
      <c r="Q5" s="14"/>
      <c r="R5" s="14"/>
    </row>
    <row r="6" spans="2:18" ht="16" thickBot="1">
      <c r="B6" s="12"/>
      <c r="C6" s="11"/>
      <c r="D6" s="10"/>
      <c r="E6" s="10"/>
      <c r="F6" s="10"/>
      <c r="G6" s="10"/>
      <c r="H6" s="10"/>
      <c r="I6" s="10"/>
      <c r="J6" s="21"/>
      <c r="K6" s="10"/>
    </row>
    <row r="7" spans="2:18" s="9" customFormat="1" ht="47.25" customHeight="1" thickBot="1">
      <c r="B7" s="36" t="s">
        <v>20</v>
      </c>
      <c r="C7" s="37"/>
      <c r="D7" s="30" t="s">
        <v>19</v>
      </c>
      <c r="E7" s="30" t="s">
        <v>18</v>
      </c>
      <c r="F7" s="30" t="s">
        <v>17</v>
      </c>
      <c r="G7" s="30" t="s">
        <v>16</v>
      </c>
      <c r="H7" s="30" t="s">
        <v>15</v>
      </c>
      <c r="I7" s="30" t="s">
        <v>14</v>
      </c>
      <c r="J7" s="33" t="s">
        <v>13</v>
      </c>
      <c r="K7" s="30" t="s">
        <v>22</v>
      </c>
    </row>
    <row r="8" spans="2:18" ht="27" customHeight="1">
      <c r="B8" s="27">
        <v>0</v>
      </c>
      <c r="C8" s="28" t="s">
        <v>12</v>
      </c>
      <c r="D8" s="29">
        <v>0</v>
      </c>
      <c r="E8" s="29">
        <v>0</v>
      </c>
      <c r="F8" s="29">
        <v>0</v>
      </c>
      <c r="G8" s="31">
        <f>D8+E8-F8</f>
        <v>0</v>
      </c>
      <c r="H8" s="29">
        <v>0</v>
      </c>
      <c r="I8" s="29">
        <v>0</v>
      </c>
      <c r="J8" s="32">
        <f>IF(D8&gt;0,I8/D8,0)</f>
        <v>0</v>
      </c>
      <c r="K8" s="31">
        <f>I8-D8</f>
        <v>0</v>
      </c>
    </row>
    <row r="9" spans="2:18" ht="25" customHeight="1">
      <c r="B9" s="7">
        <v>1</v>
      </c>
      <c r="C9" s="8" t="s">
        <v>11</v>
      </c>
      <c r="D9" s="26">
        <v>0</v>
      </c>
      <c r="E9" s="26">
        <v>0</v>
      </c>
      <c r="F9" s="26">
        <v>0</v>
      </c>
      <c r="G9" s="16">
        <f t="shared" ref="G9:G17" si="0">D9+E9-F9</f>
        <v>0</v>
      </c>
      <c r="H9" s="26">
        <v>0</v>
      </c>
      <c r="I9" s="26">
        <v>0</v>
      </c>
      <c r="J9" s="22">
        <f t="shared" ref="J9:J17" si="1">IF(D9&gt;0,I9/D9,0)</f>
        <v>0</v>
      </c>
      <c r="K9" s="16">
        <f t="shared" ref="K9:K17" si="2">I9-D9</f>
        <v>0</v>
      </c>
    </row>
    <row r="10" spans="2:18" ht="25" customHeight="1">
      <c r="B10" s="7">
        <v>2</v>
      </c>
      <c r="C10" s="8" t="s">
        <v>10</v>
      </c>
      <c r="D10" s="26">
        <v>0</v>
      </c>
      <c r="E10" s="26">
        <v>0</v>
      </c>
      <c r="F10" s="26">
        <v>0</v>
      </c>
      <c r="G10" s="16">
        <f t="shared" si="0"/>
        <v>0</v>
      </c>
      <c r="H10" s="26">
        <v>0</v>
      </c>
      <c r="I10" s="26">
        <v>0</v>
      </c>
      <c r="J10" s="22">
        <f t="shared" si="1"/>
        <v>0</v>
      </c>
      <c r="K10" s="16">
        <f t="shared" si="2"/>
        <v>0</v>
      </c>
    </row>
    <row r="11" spans="2:18" ht="25" customHeight="1">
      <c r="B11" s="7">
        <v>3</v>
      </c>
      <c r="C11" s="8" t="s">
        <v>9</v>
      </c>
      <c r="D11" s="26">
        <v>0</v>
      </c>
      <c r="E11" s="26">
        <v>0</v>
      </c>
      <c r="F11" s="26">
        <v>0</v>
      </c>
      <c r="G11" s="16">
        <f t="shared" si="0"/>
        <v>0</v>
      </c>
      <c r="H11" s="26">
        <v>0</v>
      </c>
      <c r="I11" s="26">
        <v>0</v>
      </c>
      <c r="J11" s="22">
        <f t="shared" si="1"/>
        <v>0</v>
      </c>
      <c r="K11" s="16">
        <f t="shared" si="2"/>
        <v>0</v>
      </c>
    </row>
    <row r="12" spans="2:18" ht="25" customHeight="1">
      <c r="B12" s="7">
        <v>4</v>
      </c>
      <c r="C12" s="8" t="s">
        <v>8</v>
      </c>
      <c r="D12" s="26">
        <v>0</v>
      </c>
      <c r="E12" s="26">
        <v>0</v>
      </c>
      <c r="F12" s="26">
        <v>0</v>
      </c>
      <c r="G12" s="16">
        <f t="shared" si="0"/>
        <v>0</v>
      </c>
      <c r="H12" s="26">
        <v>0</v>
      </c>
      <c r="I12" s="26">
        <v>0</v>
      </c>
      <c r="J12" s="22">
        <f t="shared" si="1"/>
        <v>0</v>
      </c>
      <c r="K12" s="16">
        <f t="shared" si="2"/>
        <v>0</v>
      </c>
    </row>
    <row r="13" spans="2:18" ht="25" customHeight="1">
      <c r="B13" s="7">
        <v>5</v>
      </c>
      <c r="C13" s="8" t="s">
        <v>7</v>
      </c>
      <c r="D13" s="26">
        <v>0</v>
      </c>
      <c r="E13" s="26">
        <v>0</v>
      </c>
      <c r="F13" s="26">
        <v>0</v>
      </c>
      <c r="G13" s="16">
        <f t="shared" si="0"/>
        <v>0</v>
      </c>
      <c r="H13" s="26">
        <v>0</v>
      </c>
      <c r="I13" s="26">
        <v>0</v>
      </c>
      <c r="J13" s="22">
        <f t="shared" si="1"/>
        <v>0</v>
      </c>
      <c r="K13" s="16">
        <f t="shared" si="2"/>
        <v>0</v>
      </c>
    </row>
    <row r="14" spans="2:18" ht="25" customHeight="1">
      <c r="B14" s="7">
        <v>6</v>
      </c>
      <c r="C14" s="8" t="s">
        <v>6</v>
      </c>
      <c r="D14" s="26">
        <v>0</v>
      </c>
      <c r="E14" s="26">
        <v>0</v>
      </c>
      <c r="F14" s="26">
        <v>0</v>
      </c>
      <c r="G14" s="16">
        <f t="shared" si="0"/>
        <v>0</v>
      </c>
      <c r="H14" s="26">
        <v>0</v>
      </c>
      <c r="I14" s="26">
        <v>0</v>
      </c>
      <c r="J14" s="22">
        <f t="shared" si="1"/>
        <v>0</v>
      </c>
      <c r="K14" s="16">
        <f t="shared" si="2"/>
        <v>0</v>
      </c>
    </row>
    <row r="15" spans="2:18" ht="26">
      <c r="B15" s="7">
        <v>7</v>
      </c>
      <c r="C15" s="6" t="s">
        <v>5</v>
      </c>
      <c r="D15" s="26">
        <v>12133535</v>
      </c>
      <c r="E15" s="26">
        <v>0</v>
      </c>
      <c r="F15" s="26">
        <v>589839.47</v>
      </c>
      <c r="G15" s="16">
        <f t="shared" si="0"/>
        <v>11543695.529999999</v>
      </c>
      <c r="H15" s="26">
        <v>11543695.529999999</v>
      </c>
      <c r="I15" s="26">
        <v>11543695.529999999</v>
      </c>
      <c r="J15" s="22">
        <f t="shared" si="1"/>
        <v>0.95138766484787818</v>
      </c>
      <c r="K15" s="16">
        <f t="shared" si="2"/>
        <v>-589839.47000000067</v>
      </c>
    </row>
    <row r="16" spans="2:18" ht="26">
      <c r="B16" s="7">
        <v>8</v>
      </c>
      <c r="C16" s="6" t="s">
        <v>4</v>
      </c>
      <c r="D16" s="26">
        <v>0</v>
      </c>
      <c r="E16" s="26">
        <v>0</v>
      </c>
      <c r="F16" s="26">
        <v>0</v>
      </c>
      <c r="G16" s="16">
        <f t="shared" si="0"/>
        <v>0</v>
      </c>
      <c r="H16" s="26">
        <v>0</v>
      </c>
      <c r="I16" s="26">
        <v>0</v>
      </c>
      <c r="J16" s="22">
        <f t="shared" si="1"/>
        <v>0</v>
      </c>
      <c r="K16" s="16">
        <f t="shared" si="2"/>
        <v>0</v>
      </c>
    </row>
    <row r="17" spans="2:11" ht="33" customHeight="1">
      <c r="B17" s="7">
        <v>9</v>
      </c>
      <c r="C17" s="6" t="s">
        <v>3</v>
      </c>
      <c r="D17" s="26">
        <v>66764520</v>
      </c>
      <c r="E17" s="26">
        <v>5467721</v>
      </c>
      <c r="F17" s="26">
        <v>0</v>
      </c>
      <c r="G17" s="16">
        <f t="shared" si="0"/>
        <v>72232241</v>
      </c>
      <c r="H17" s="34">
        <v>72232241</v>
      </c>
      <c r="I17" s="26">
        <v>72232241</v>
      </c>
      <c r="J17" s="22">
        <f t="shared" si="1"/>
        <v>1.0818956086256593</v>
      </c>
      <c r="K17" s="16">
        <f t="shared" si="2"/>
        <v>5467721</v>
      </c>
    </row>
    <row r="18" spans="2:11" s="18" customFormat="1" ht="25.5" customHeight="1">
      <c r="B18" s="5"/>
      <c r="C18" s="19" t="s">
        <v>2</v>
      </c>
      <c r="D18" s="17">
        <f>SUM(D8:D17)</f>
        <v>78898055</v>
      </c>
      <c r="E18" s="17">
        <f t="shared" ref="E18:H18" si="3">SUM(E8:E17)</f>
        <v>5467721</v>
      </c>
      <c r="F18" s="17">
        <f t="shared" si="3"/>
        <v>589839.47</v>
      </c>
      <c r="G18" s="17">
        <f t="shared" si="3"/>
        <v>83775936.530000001</v>
      </c>
      <c r="H18" s="17">
        <f t="shared" si="3"/>
        <v>83775936.530000001</v>
      </c>
      <c r="I18" s="17">
        <f>SUM(I8:I17)</f>
        <v>83775936.530000001</v>
      </c>
      <c r="J18" s="23">
        <f>SUM(J8:J17)</f>
        <v>2.0332832734735375</v>
      </c>
      <c r="K18" s="17">
        <f>SUM(K8:K17)</f>
        <v>4877881.5299999993</v>
      </c>
    </row>
    <row r="19" spans="2:11" ht="42.75" customHeight="1"/>
    <row r="20" spans="2:11" ht="29.25" customHeight="1"/>
    <row r="21" spans="2:11" ht="33" customHeight="1">
      <c r="C21" s="38" t="s">
        <v>1</v>
      </c>
      <c r="D21" s="39"/>
      <c r="E21" s="39"/>
      <c r="G21" s="4"/>
      <c r="H21" s="38" t="s">
        <v>0</v>
      </c>
      <c r="I21" s="38"/>
      <c r="J21" s="38"/>
      <c r="K21" s="38"/>
    </row>
  </sheetData>
  <sheetProtection algorithmName="SHA-512" hashValue="rv/ynMMZUtTxK9s9eTV1fLlMuGbgF7EX4CFe2y5Qu5WvySyxRTFWgZkukfWcNelsam7YDQCAcjhN3e0nfNw+rA==" saltValue="gr0ff31ik7GCyHNrfh/jlg==" spinCount="100000" sheet="1" objects="1" scenarios="1"/>
  <mergeCells count="6">
    <mergeCell ref="B1:K2"/>
    <mergeCell ref="B3:K3"/>
    <mergeCell ref="B5:K5"/>
    <mergeCell ref="B7:C7"/>
    <mergeCell ref="C21:E21"/>
    <mergeCell ref="H21:K21"/>
  </mergeCells>
  <printOptions horizontalCentered="1"/>
  <pageMargins left="0.74" right="0.70866141732283472" top="0.61" bottom="0.74803149606299213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 10 3) D90</vt:lpstr>
      <vt:lpstr>'Art 10 3) D90'!Área_de_impresión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Cristian</dc:creator>
  <cp:lastModifiedBy>Microsoft Office User</cp:lastModifiedBy>
  <cp:lastPrinted>2019-10-24T16:19:22Z</cp:lastPrinted>
  <dcterms:created xsi:type="dcterms:W3CDTF">2019-10-24T01:42:29Z</dcterms:created>
  <dcterms:modified xsi:type="dcterms:W3CDTF">2020-01-25T04:29:17Z</dcterms:modified>
</cp:coreProperties>
</file>